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658e50c14590eeee/Desktop/M1635 Slides/"/>
    </mc:Choice>
  </mc:AlternateContent>
  <xr:revisionPtr revIDLastSave="168" documentId="8_{B9E07631-DDFC-4994-86E0-823311B3A7D4}" xr6:coauthVersionLast="47" xr6:coauthVersionMax="47" xr10:uidLastSave="{A629D8D5-965B-45E2-8701-9287FD29581D}"/>
  <bookViews>
    <workbookView xWindow="-98" yWindow="-98" windowWidth="21795" windowHeight="13875" xr2:uid="{E4931B7F-97AC-4B92-83B7-9A246C65E360}"/>
  </bookViews>
  <sheets>
    <sheet name="Bread" sheetId="1" r:id="rId1"/>
    <sheet name="Swimmer" sheetId="2" r:id="rId2"/>
    <sheet name="Jasmine's Sales" sheetId="3" r:id="rId3"/>
    <sheet name="Football" sheetId="4" r:id="rId4"/>
    <sheet name="Salad Dressing Machine" sheetId="5" r:id="rId5"/>
    <sheet name="Stats Students" sheetId="6" r:id="rId6"/>
    <sheet name="Brides v Grooms" sheetId="8" r:id="rId7"/>
    <sheet name="Blood Type"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3" l="1"/>
  <c r="B27" i="3"/>
  <c r="B22" i="3"/>
  <c r="F14" i="3"/>
  <c r="F10" i="1"/>
  <c r="F11" i="1"/>
  <c r="F15" i="2"/>
  <c r="C18" i="2" s="1"/>
  <c r="G15" i="1"/>
  <c r="G14" i="1"/>
  <c r="B23" i="3" l="1"/>
  <c r="F15" i="3"/>
  <c r="F13" i="3"/>
  <c r="L21" i="2"/>
  <c r="L20" i="2"/>
  <c r="N14" i="2"/>
  <c r="N13" i="2"/>
  <c r="C17" i="2"/>
  <c r="F14" i="2"/>
  <c r="F13" i="2"/>
</calcChain>
</file>

<file path=xl/sharedStrings.xml><?xml version="1.0" encoding="utf-8"?>
<sst xmlns="http://schemas.openxmlformats.org/spreadsheetml/2006/main" count="62" uniqueCount="34">
  <si>
    <t>Data</t>
  </si>
  <si>
    <t>Mean</t>
  </si>
  <si>
    <t>Std Dev</t>
  </si>
  <si>
    <t>Distribution of Sample Means</t>
  </si>
  <si>
    <t>n</t>
  </si>
  <si>
    <t>Calculate P(x&gt;17) using the distribution of sample means</t>
  </si>
  <si>
    <t>P(x&gt;17)</t>
  </si>
  <si>
    <t>Way 1 - With P-values</t>
  </si>
  <si>
    <t>Way 2 - With Critical Values</t>
  </si>
  <si>
    <t>P-value</t>
  </si>
  <si>
    <t>P(x&lt;16)</t>
  </si>
  <si>
    <t>Compute the test statistic</t>
  </si>
  <si>
    <t>&lt;- Compare to critical value</t>
  </si>
  <si>
    <t>Compute critical value at 0.05</t>
  </si>
  <si>
    <t>Compare these values</t>
  </si>
  <si>
    <t>test stat &lt; crit value</t>
  </si>
  <si>
    <t>So reject</t>
  </si>
  <si>
    <t>Student's T - Distribution of Sample Means</t>
  </si>
  <si>
    <t>Test Statistic</t>
  </si>
  <si>
    <t>Critical Value</t>
  </si>
  <si>
    <t>DF</t>
  </si>
  <si>
    <t>&lt;- Make it positive since we have a right-tailed test</t>
  </si>
  <si>
    <t>Test Stat</t>
  </si>
  <si>
    <t>P(x&gt;test stat)</t>
  </si>
  <si>
    <t>&lt;-You can calculate this same stat either use the normal distribution</t>
  </si>
  <si>
    <t>&lt;-You can also calculate your test statistic and then use the standard normal distribution</t>
  </si>
  <si>
    <t>&lt;- Using the normal distribution</t>
  </si>
  <si>
    <t>P(x&lt;test stat)</t>
  </si>
  <si>
    <t>&lt;- Using standard normal distribution + test stat)</t>
  </si>
  <si>
    <t>If p is low, the null must go!</t>
  </si>
  <si>
    <t>Using P-values: You can either used the Normal Distribution or the Standard Normal Distribution Formulas</t>
  </si>
  <si>
    <t>x</t>
  </si>
  <si>
    <t>P-value Method with Student's t</t>
  </si>
  <si>
    <t>Critical Value Method with Student's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</si>
</sst>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0" fontId="0" fillId="3" borderId="0" xfId="0" applyFill="1"/>
    <xf numFmtId="0" fontId="0" fillId="3" borderId="0" xfId="0" applyFill="1" applyAlignment="1">
      <alignment horizontal="center"/>
    </xf>
    <xf numFmtId="0" fontId="0" fillId="3" borderId="0" xfId="0"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133351</xdr:colOff>
      <xdr:row>0</xdr:row>
      <xdr:rowOff>100013</xdr:rowOff>
    </xdr:from>
    <xdr:to>
      <xdr:col>11</xdr:col>
      <xdr:colOff>171451</xdr:colOff>
      <xdr:row>5</xdr:row>
      <xdr:rowOff>100013</xdr:rowOff>
    </xdr:to>
    <xdr:sp macro="" textlink="">
      <xdr:nvSpPr>
        <xdr:cNvPr id="3" name="TextBox 2">
          <a:extLst>
            <a:ext uri="{FF2B5EF4-FFF2-40B4-BE49-F238E27FC236}">
              <a16:creationId xmlns:a16="http://schemas.microsoft.com/office/drawing/2014/main" id="{11D35E7A-A100-BBEB-C6E8-6B5D2FA8B28A}"/>
            </a:ext>
          </a:extLst>
        </xdr:cNvPr>
        <xdr:cNvSpPr txBox="1"/>
      </xdr:nvSpPr>
      <xdr:spPr>
        <a:xfrm>
          <a:off x="133351" y="100013"/>
          <a:ext cx="7162800"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Suppose a baker claims that his bread height is more than 15 cm, on average. Several of his customers do not believe him. To persuade his customers that he is right, the baker decides to do a hypothesis test. He bakes 10 loaves of bread. The mean height of the sample loaves is 17 cm. The baker knows from baking hundreds of loaves of bread that the </a:t>
          </a:r>
          <a:r>
            <a:rPr lang="en-US" sz="1100" b="1" i="0">
              <a:solidFill>
                <a:schemeClr val="dk1"/>
              </a:solidFill>
              <a:effectLst/>
              <a:latin typeface="+mn-lt"/>
              <a:ea typeface="+mn-ea"/>
              <a:cs typeface="+mn-cs"/>
            </a:rPr>
            <a:t>standard deviation</a:t>
          </a:r>
          <a:r>
            <a:rPr lang="en-US" sz="1100" b="0" i="0">
              <a:solidFill>
                <a:schemeClr val="dk1"/>
              </a:solidFill>
              <a:effectLst/>
              <a:latin typeface="+mn-lt"/>
              <a:ea typeface="+mn-ea"/>
              <a:cs typeface="+mn-cs"/>
            </a:rPr>
            <a:t> for the height is 0.5 cm. and the distribution of heights is normal.</a:t>
          </a:r>
          <a:endParaRPr lang="en-US">
            <a:effectLst/>
          </a:endParaRPr>
        </a:p>
        <a:p>
          <a:endParaRPr lang="en-US" sz="1100"/>
        </a:p>
      </xdr:txBody>
    </xdr:sp>
    <xdr:clientData/>
  </xdr:twoCellAnchor>
  <xdr:twoCellAnchor editAs="oneCell">
    <xdr:from>
      <xdr:col>0</xdr:col>
      <xdr:colOff>200821</xdr:colOff>
      <xdr:row>16</xdr:row>
      <xdr:rowOff>42862</xdr:rowOff>
    </xdr:from>
    <xdr:to>
      <xdr:col>6</xdr:col>
      <xdr:colOff>324019</xdr:colOff>
      <xdr:row>27</xdr:row>
      <xdr:rowOff>69070</xdr:rowOff>
    </xdr:to>
    <xdr:pic>
      <xdr:nvPicPr>
        <xdr:cNvPr id="4" name="Picture 3" descr="Normal distribution curve on average bread heights with values 15, as the population mean, and 17, as the point to determine the p-value, on the x-axis.">
          <a:extLst>
            <a:ext uri="{FF2B5EF4-FFF2-40B4-BE49-F238E27FC236}">
              <a16:creationId xmlns:a16="http://schemas.microsoft.com/office/drawing/2014/main" id="{C832ED98-0867-8534-A5F2-FC11E47C4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821" y="2938462"/>
          <a:ext cx="4571373" cy="2016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790575</xdr:colOff>
      <xdr:row>19</xdr:row>
      <xdr:rowOff>4764</xdr:rowOff>
    </xdr:from>
    <xdr:to>
      <xdr:col>12</xdr:col>
      <xdr:colOff>223838</xdr:colOff>
      <xdr:row>24</xdr:row>
      <xdr:rowOff>57151</xdr:rowOff>
    </xdr:to>
    <xdr:sp macro="" textlink="">
      <xdr:nvSpPr>
        <xdr:cNvPr id="5" name="TextBox 4">
          <a:extLst>
            <a:ext uri="{FF2B5EF4-FFF2-40B4-BE49-F238E27FC236}">
              <a16:creationId xmlns:a16="http://schemas.microsoft.com/office/drawing/2014/main" id="{6A6F5D73-2BCF-8E95-C65F-971252EF307A}"/>
            </a:ext>
          </a:extLst>
        </xdr:cNvPr>
        <xdr:cNvSpPr txBox="1"/>
      </xdr:nvSpPr>
      <xdr:spPr>
        <a:xfrm>
          <a:off x="5886450" y="3443289"/>
          <a:ext cx="3300413" cy="95726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twoCellAnchor>
    <xdr:from>
      <xdr:col>0</xdr:col>
      <xdr:colOff>85725</xdr:colOff>
      <xdr:row>28</xdr:row>
      <xdr:rowOff>95250</xdr:rowOff>
    </xdr:from>
    <xdr:to>
      <xdr:col>11</xdr:col>
      <xdr:colOff>566737</xdr:colOff>
      <xdr:row>30</xdr:row>
      <xdr:rowOff>71438</xdr:rowOff>
    </xdr:to>
    <xdr:sp macro="" textlink="">
      <xdr:nvSpPr>
        <xdr:cNvPr id="6" name="TextBox 5">
          <a:extLst>
            <a:ext uri="{FF2B5EF4-FFF2-40B4-BE49-F238E27FC236}">
              <a16:creationId xmlns:a16="http://schemas.microsoft.com/office/drawing/2014/main" id="{F3BF9D42-BE13-496E-9256-C5410EBE25BB}"/>
            </a:ext>
          </a:extLst>
        </xdr:cNvPr>
        <xdr:cNvSpPr txBox="1"/>
      </xdr:nvSpPr>
      <xdr:spPr>
        <a:xfrm>
          <a:off x="85725" y="5162550"/>
          <a:ext cx="8796337" cy="33813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71438</xdr:rowOff>
    </xdr:from>
    <xdr:to>
      <xdr:col>9</xdr:col>
      <xdr:colOff>9525</xdr:colOff>
      <xdr:row>7</xdr:row>
      <xdr:rowOff>152400</xdr:rowOff>
    </xdr:to>
    <xdr:sp macro="" textlink="">
      <xdr:nvSpPr>
        <xdr:cNvPr id="2" name="TextBox 1">
          <a:extLst>
            <a:ext uri="{FF2B5EF4-FFF2-40B4-BE49-F238E27FC236}">
              <a16:creationId xmlns:a16="http://schemas.microsoft.com/office/drawing/2014/main" id="{CAEE9C47-FD86-9EE1-4B8A-A79B9B625E92}"/>
            </a:ext>
          </a:extLst>
        </xdr:cNvPr>
        <xdr:cNvSpPr txBox="1"/>
      </xdr:nvSpPr>
      <xdr:spPr>
        <a:xfrm>
          <a:off x="152400" y="71438"/>
          <a:ext cx="5686425" cy="13477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Jeffrey, as an eight-year old, </a:t>
          </a:r>
          <a:r>
            <a:rPr lang="en-US" sz="1100" b="1" i="0">
              <a:solidFill>
                <a:schemeClr val="dk1"/>
              </a:solidFill>
              <a:effectLst/>
              <a:latin typeface="+mn-lt"/>
              <a:ea typeface="+mn-ea"/>
              <a:cs typeface="+mn-cs"/>
            </a:rPr>
            <a:t>established a mean time of 16.43 seconds</a:t>
          </a:r>
          <a:r>
            <a:rPr lang="en-US" sz="1100" b="0" i="0">
              <a:solidFill>
                <a:schemeClr val="dk1"/>
              </a:solidFill>
              <a:effectLst/>
              <a:latin typeface="+mn-lt"/>
              <a:ea typeface="+mn-ea"/>
              <a:cs typeface="+mn-cs"/>
            </a:rPr>
            <a:t> for swimming the 25-yard freestyle, with a </a:t>
          </a:r>
          <a:r>
            <a:rPr lang="en-US" sz="1100" b="1" i="0">
              <a:solidFill>
                <a:schemeClr val="dk1"/>
              </a:solidFill>
              <a:effectLst/>
              <a:latin typeface="+mn-lt"/>
              <a:ea typeface="+mn-ea"/>
              <a:cs typeface="+mn-cs"/>
            </a:rPr>
            <a:t>standard deviation of 0.8 seconds</a:t>
          </a:r>
          <a:r>
            <a:rPr lang="en-US" sz="1100" b="0" i="0">
              <a:solidFill>
                <a:schemeClr val="dk1"/>
              </a:solidFill>
              <a:effectLst/>
              <a:latin typeface="+mn-lt"/>
              <a:ea typeface="+mn-ea"/>
              <a:cs typeface="+mn-cs"/>
            </a:rPr>
            <a:t>. His dad, Frank, thought that Jeffrey could swim the 25-yard freestyle faster using goggles. Frank bought Jeffrey a new pair of expensive goggles and timed Jeffrey for </a:t>
          </a:r>
          <a:r>
            <a:rPr lang="en-US" sz="1100" b="1" i="0">
              <a:solidFill>
                <a:schemeClr val="dk1"/>
              </a:solidFill>
              <a:effectLst/>
              <a:latin typeface="+mn-lt"/>
              <a:ea typeface="+mn-ea"/>
              <a:cs typeface="+mn-cs"/>
            </a:rPr>
            <a:t>15 25-yard freestyle swims</a:t>
          </a:r>
          <a:r>
            <a:rPr lang="en-US" sz="1100" b="0" i="0">
              <a:solidFill>
                <a:schemeClr val="dk1"/>
              </a:solidFill>
              <a:effectLst/>
              <a:latin typeface="+mn-lt"/>
              <a:ea typeface="+mn-ea"/>
              <a:cs typeface="+mn-cs"/>
            </a:rPr>
            <a:t>. For the 15 swims, </a:t>
          </a:r>
          <a:r>
            <a:rPr lang="en-US" sz="1100" b="1" i="0">
              <a:solidFill>
                <a:schemeClr val="dk1"/>
              </a:solidFill>
              <a:effectLst/>
              <a:latin typeface="+mn-lt"/>
              <a:ea typeface="+mn-ea"/>
              <a:cs typeface="+mn-cs"/>
            </a:rPr>
            <a:t>Jeffrey's mean time was 16 seconds. Frank thought that the goggles helped Jeffrey to swim faster than the 16.43 seconds.</a:t>
          </a:r>
          <a:r>
            <a:rPr lang="en-US" sz="1100" b="0" i="0">
              <a:solidFill>
                <a:schemeClr val="dk1"/>
              </a:solidFill>
              <a:effectLst/>
              <a:latin typeface="+mn-lt"/>
              <a:ea typeface="+mn-ea"/>
              <a:cs typeface="+mn-cs"/>
            </a:rPr>
            <a:t> Conduct a hypothesis test using a preset </a:t>
          </a:r>
          <a:r>
            <a:rPr lang="el-GR" sz="1100" b="0" i="1">
              <a:solidFill>
                <a:schemeClr val="dk1"/>
              </a:solidFill>
              <a:effectLst/>
              <a:latin typeface="+mn-lt"/>
              <a:ea typeface="+mn-ea"/>
              <a:cs typeface="+mn-cs"/>
            </a:rPr>
            <a:t>α</a:t>
          </a:r>
          <a:r>
            <a:rPr lang="el-GR" sz="1100" b="0" i="0">
              <a:solidFill>
                <a:schemeClr val="dk1"/>
              </a:solidFill>
              <a:effectLst/>
              <a:latin typeface="+mn-lt"/>
              <a:ea typeface="+mn-ea"/>
              <a:cs typeface="+mn-cs"/>
            </a:rPr>
            <a:t> = 0.05. </a:t>
          </a:r>
          <a:r>
            <a:rPr lang="en-US" sz="1100" b="0" i="0">
              <a:solidFill>
                <a:schemeClr val="dk1"/>
              </a:solidFill>
              <a:effectLst/>
              <a:latin typeface="+mn-lt"/>
              <a:ea typeface="+mn-ea"/>
              <a:cs typeface="+mn-cs"/>
            </a:rPr>
            <a:t>Assume that the swim times for the 25-yard freestyle are normal.</a:t>
          </a:r>
          <a:endParaRPr lang="en-US">
            <a:effectLst/>
          </a:endParaRPr>
        </a:p>
        <a:p>
          <a:endParaRPr lang="en-US" sz="1100"/>
        </a:p>
      </xdr:txBody>
    </xdr:sp>
    <xdr:clientData/>
  </xdr:twoCellAnchor>
  <xdr:twoCellAnchor editAs="oneCell">
    <xdr:from>
      <xdr:col>0</xdr:col>
      <xdr:colOff>138112</xdr:colOff>
      <xdr:row>20</xdr:row>
      <xdr:rowOff>114300</xdr:rowOff>
    </xdr:from>
    <xdr:to>
      <xdr:col>5</xdr:col>
      <xdr:colOff>396706</xdr:colOff>
      <xdr:row>30</xdr:row>
      <xdr:rowOff>4763</xdr:rowOff>
    </xdr:to>
    <xdr:pic>
      <xdr:nvPicPr>
        <xdr:cNvPr id="3" name="Picture 2" descr="Normal distribution curve for the average time to swim the 25-yard freestyle with values 16, as the sample mean, and 16.43 on the x-axis. A vertical upward line extends from 16 on the x-axis to the curve. An arrow points to the left tail of the curve.">
          <a:extLst>
            <a:ext uri="{FF2B5EF4-FFF2-40B4-BE49-F238E27FC236}">
              <a16:creationId xmlns:a16="http://schemas.microsoft.com/office/drawing/2014/main" id="{A5DBB4FF-37C3-A752-3E84-B109C4CF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 y="3733800"/>
          <a:ext cx="3811419" cy="1700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38100</xdr:colOff>
      <xdr:row>15</xdr:row>
      <xdr:rowOff>176212</xdr:rowOff>
    </xdr:from>
    <xdr:to>
      <xdr:col>9</xdr:col>
      <xdr:colOff>376238</xdr:colOff>
      <xdr:row>18</xdr:row>
      <xdr:rowOff>130118</xdr:rowOff>
    </xdr:to>
    <xdr:pic>
      <xdr:nvPicPr>
        <xdr:cNvPr id="4" name="Picture 3">
          <a:extLst>
            <a:ext uri="{FF2B5EF4-FFF2-40B4-BE49-F238E27FC236}">
              <a16:creationId xmlns:a16="http://schemas.microsoft.com/office/drawing/2014/main" id="{2E4311A8-994B-6450-2E3C-353C5874FD09}"/>
            </a:ext>
          </a:extLst>
        </xdr:cNvPr>
        <xdr:cNvPicPr>
          <a:picLocks noChangeAspect="1"/>
        </xdr:cNvPicPr>
      </xdr:nvPicPr>
      <xdr:blipFill>
        <a:blip xmlns:r="http://schemas.openxmlformats.org/officeDocument/2006/relationships" r:embed="rId2"/>
        <a:stretch>
          <a:fillRect/>
        </a:stretch>
      </xdr:blipFill>
      <xdr:spPr>
        <a:xfrm>
          <a:off x="5729288" y="2890837"/>
          <a:ext cx="985838" cy="496831"/>
        </a:xfrm>
        <a:prstGeom prst="rect">
          <a:avLst/>
        </a:prstGeom>
      </xdr:spPr>
    </xdr:pic>
    <xdr:clientData/>
  </xdr:twoCellAnchor>
  <xdr:twoCellAnchor>
    <xdr:from>
      <xdr:col>9</xdr:col>
      <xdr:colOff>285750</xdr:colOff>
      <xdr:row>1</xdr:row>
      <xdr:rowOff>85725</xdr:rowOff>
    </xdr:from>
    <xdr:to>
      <xdr:col>14</xdr:col>
      <xdr:colOff>119063</xdr:colOff>
      <xdr:row>6</xdr:row>
      <xdr:rowOff>138112</xdr:rowOff>
    </xdr:to>
    <xdr:sp macro="" textlink="">
      <xdr:nvSpPr>
        <xdr:cNvPr id="5" name="TextBox 4">
          <a:extLst>
            <a:ext uri="{FF2B5EF4-FFF2-40B4-BE49-F238E27FC236}">
              <a16:creationId xmlns:a16="http://schemas.microsoft.com/office/drawing/2014/main" id="{0724C824-F851-473E-9775-F67B39269687}"/>
            </a:ext>
          </a:extLst>
        </xdr:cNvPr>
        <xdr:cNvSpPr txBox="1"/>
      </xdr:nvSpPr>
      <xdr:spPr>
        <a:xfrm>
          <a:off x="6938963" y="266700"/>
          <a:ext cx="3300413" cy="95726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138113</xdr:colOff>
      <xdr:row>0</xdr:row>
      <xdr:rowOff>133350</xdr:rowOff>
    </xdr:from>
    <xdr:to>
      <xdr:col>11</xdr:col>
      <xdr:colOff>85725</xdr:colOff>
      <xdr:row>8</xdr:row>
      <xdr:rowOff>142875</xdr:rowOff>
    </xdr:to>
    <xdr:sp macro="" textlink="">
      <xdr:nvSpPr>
        <xdr:cNvPr id="2" name="TextBox 1">
          <a:extLst>
            <a:ext uri="{FF2B5EF4-FFF2-40B4-BE49-F238E27FC236}">
              <a16:creationId xmlns:a16="http://schemas.microsoft.com/office/drawing/2014/main" id="{20F8FE94-7DCA-E1CC-51AE-DEB92A730102}"/>
            </a:ext>
          </a:extLst>
        </xdr:cNvPr>
        <xdr:cNvSpPr txBox="1"/>
      </xdr:nvSpPr>
      <xdr:spPr>
        <a:xfrm>
          <a:off x="138113" y="133350"/>
          <a:ext cx="7072312" cy="1457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Jasmine has just begun her new job on the sales force of a very competitive company. In a sample of 16 sales calls it was found that she closed the contract for an average value of 108 dollars with a standard deviation of 12 dollars. Test at 5% significance that the population mean is at least 100 dollars against the alternative that it is less than 100 dollars. Company policy requires that new members of the sales force must exceed an average of $100 per contract during the trial employment period. Can we conclude that Jasmine has met this requirement at the significance level of 95%? Use the critical value method for this one. </a:t>
          </a:r>
          <a:endParaRPr lang="en-US">
            <a:effectLst/>
          </a:endParaRPr>
        </a:p>
        <a:p>
          <a:endParaRPr lang="en-US" sz="1100"/>
        </a:p>
      </xdr:txBody>
    </xdr:sp>
    <xdr:clientData/>
  </xdr:twoCellAnchor>
  <xdr:twoCellAnchor editAs="oneCell">
    <xdr:from>
      <xdr:col>0</xdr:col>
      <xdr:colOff>66676</xdr:colOff>
      <xdr:row>17</xdr:row>
      <xdr:rowOff>19050</xdr:rowOff>
    </xdr:from>
    <xdr:to>
      <xdr:col>0</xdr:col>
      <xdr:colOff>898527</xdr:colOff>
      <xdr:row>20</xdr:row>
      <xdr:rowOff>100013</xdr:rowOff>
    </xdr:to>
    <xdr:pic>
      <xdr:nvPicPr>
        <xdr:cNvPr id="3" name="Picture 2">
          <a:extLst>
            <a:ext uri="{FF2B5EF4-FFF2-40B4-BE49-F238E27FC236}">
              <a16:creationId xmlns:a16="http://schemas.microsoft.com/office/drawing/2014/main" id="{C103493E-6672-5E67-A719-C74A06762819}"/>
            </a:ext>
          </a:extLst>
        </xdr:cNvPr>
        <xdr:cNvPicPr>
          <a:picLocks noChangeAspect="1"/>
        </xdr:cNvPicPr>
      </xdr:nvPicPr>
      <xdr:blipFill>
        <a:blip xmlns:r="http://schemas.openxmlformats.org/officeDocument/2006/relationships" r:embed="rId1"/>
        <a:stretch>
          <a:fillRect/>
        </a:stretch>
      </xdr:blipFill>
      <xdr:spPr>
        <a:xfrm>
          <a:off x="66676" y="3095625"/>
          <a:ext cx="831851" cy="623888"/>
        </a:xfrm>
        <a:prstGeom prst="rect">
          <a:avLst/>
        </a:prstGeom>
      </xdr:spPr>
    </xdr:pic>
    <xdr:clientData/>
  </xdr:twoCellAnchor>
  <xdr:twoCellAnchor editAs="oneCell">
    <xdr:from>
      <xdr:col>5</xdr:col>
      <xdr:colOff>550426</xdr:colOff>
      <xdr:row>16</xdr:row>
      <xdr:rowOff>123825</xdr:rowOff>
    </xdr:from>
    <xdr:to>
      <xdr:col>11</xdr:col>
      <xdr:colOff>198246</xdr:colOff>
      <xdr:row>28</xdr:row>
      <xdr:rowOff>80934</xdr:rowOff>
    </xdr:to>
    <xdr:pic>
      <xdr:nvPicPr>
        <xdr:cNvPr id="4" name="Picture 3">
          <a:extLst>
            <a:ext uri="{FF2B5EF4-FFF2-40B4-BE49-F238E27FC236}">
              <a16:creationId xmlns:a16="http://schemas.microsoft.com/office/drawing/2014/main" id="{C007CC19-D00A-F929-7823-50B2D5064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41339" y="3019425"/>
          <a:ext cx="4748457" cy="2128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228600</xdr:colOff>
      <xdr:row>10</xdr:row>
      <xdr:rowOff>176213</xdr:rowOff>
    </xdr:from>
    <xdr:to>
      <xdr:col>14</xdr:col>
      <xdr:colOff>290513</xdr:colOff>
      <xdr:row>16</xdr:row>
      <xdr:rowOff>47625</xdr:rowOff>
    </xdr:to>
    <xdr:sp macro="" textlink="">
      <xdr:nvSpPr>
        <xdr:cNvPr id="5" name="TextBox 4">
          <a:extLst>
            <a:ext uri="{FF2B5EF4-FFF2-40B4-BE49-F238E27FC236}">
              <a16:creationId xmlns:a16="http://schemas.microsoft.com/office/drawing/2014/main" id="{138C6437-47FE-4C70-B122-29DA59B656B5}"/>
            </a:ext>
          </a:extLst>
        </xdr:cNvPr>
        <xdr:cNvSpPr txBox="1"/>
      </xdr:nvSpPr>
      <xdr:spPr>
        <a:xfrm>
          <a:off x="7524750" y="1985963"/>
          <a:ext cx="3300413" cy="95726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90488</xdr:colOff>
      <xdr:row>0</xdr:row>
      <xdr:rowOff>66674</xdr:rowOff>
    </xdr:from>
    <xdr:to>
      <xdr:col>12</xdr:col>
      <xdr:colOff>638175</xdr:colOff>
      <xdr:row>7</xdr:row>
      <xdr:rowOff>157162</xdr:rowOff>
    </xdr:to>
    <xdr:sp macro="" textlink="">
      <xdr:nvSpPr>
        <xdr:cNvPr id="2" name="TextBox 1">
          <a:extLst>
            <a:ext uri="{FF2B5EF4-FFF2-40B4-BE49-F238E27FC236}">
              <a16:creationId xmlns:a16="http://schemas.microsoft.com/office/drawing/2014/main" id="{484BCBCC-3D24-D4EA-7E30-EBD6EF22427E}"/>
            </a:ext>
          </a:extLst>
        </xdr:cNvPr>
        <xdr:cNvSpPr txBox="1"/>
      </xdr:nvSpPr>
      <xdr:spPr>
        <a:xfrm>
          <a:off x="90488" y="66674"/>
          <a:ext cx="8320087" cy="13573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A college football coach records the mean weight that the players can bench press as </a:t>
          </a:r>
          <a:r>
            <a:rPr lang="en-US" sz="1100" b="1">
              <a:solidFill>
                <a:schemeClr val="dk1"/>
              </a:solidFill>
              <a:effectLst/>
              <a:latin typeface="+mn-lt"/>
              <a:ea typeface="+mn-ea"/>
              <a:cs typeface="+mn-cs"/>
            </a:rPr>
            <a:t>275 pounds</a:t>
          </a:r>
          <a:r>
            <a:rPr lang="en-US" sz="1100">
              <a:solidFill>
                <a:schemeClr val="dk1"/>
              </a:solidFill>
              <a:effectLst/>
              <a:latin typeface="+mn-lt"/>
              <a:ea typeface="+mn-ea"/>
              <a:cs typeface="+mn-cs"/>
            </a:rPr>
            <a:t>, with a </a:t>
          </a:r>
          <a:r>
            <a:rPr lang="en-US" sz="1100" b="1">
              <a:solidFill>
                <a:schemeClr val="dk1"/>
              </a:solidFill>
              <a:effectLst/>
              <a:latin typeface="+mn-lt"/>
              <a:ea typeface="+mn-ea"/>
              <a:cs typeface="+mn-cs"/>
            </a:rPr>
            <a:t>standard deviation of 55 pounds</a:t>
          </a:r>
          <a:r>
            <a:rPr lang="en-US" sz="1100">
              <a:solidFill>
                <a:schemeClr val="dk1"/>
              </a:solidFill>
              <a:effectLst/>
              <a:latin typeface="+mn-lt"/>
              <a:ea typeface="+mn-ea"/>
              <a:cs typeface="+mn-cs"/>
            </a:rPr>
            <a:t>. Three of the players thought that the mean weight was </a:t>
          </a:r>
          <a:r>
            <a:rPr lang="en-US" sz="1100" b="1">
              <a:solidFill>
                <a:schemeClr val="dk1"/>
              </a:solidFill>
              <a:effectLst/>
              <a:latin typeface="+mn-lt"/>
              <a:ea typeface="+mn-ea"/>
              <a:cs typeface="+mn-cs"/>
            </a:rPr>
            <a:t>more than</a:t>
          </a:r>
          <a:r>
            <a:rPr lang="en-US" sz="1100">
              <a:solidFill>
                <a:schemeClr val="dk1"/>
              </a:solidFill>
              <a:effectLst/>
              <a:latin typeface="+mn-lt"/>
              <a:ea typeface="+mn-ea"/>
              <a:cs typeface="+mn-cs"/>
            </a:rPr>
            <a:t> that amount. They asked </a:t>
          </a:r>
          <a:r>
            <a:rPr lang="en-US" sz="1100" b="1">
              <a:solidFill>
                <a:schemeClr val="dk1"/>
              </a:solidFill>
              <a:effectLst/>
              <a:latin typeface="+mn-lt"/>
              <a:ea typeface="+mn-ea"/>
              <a:cs typeface="+mn-cs"/>
            </a:rPr>
            <a:t>30</a:t>
          </a:r>
          <a:r>
            <a:rPr lang="en-US" sz="1100">
              <a:solidFill>
                <a:schemeClr val="dk1"/>
              </a:solidFill>
              <a:effectLst/>
              <a:latin typeface="+mn-lt"/>
              <a:ea typeface="+mn-ea"/>
              <a:cs typeface="+mn-cs"/>
            </a:rPr>
            <a:t> of their teammates for their estimated maximum lift on the bench press exercise. The data ranged from 205 pounds to 385 pounds. The actual different weights were (frequencies are in parentheses) 205(3); 215(3); 225(1); 241(2); 252(2); 265(2); 275(2); 313(2); 316(5); 338(2); 341(1); 345(2); 368(2); 385(1).</a:t>
          </a:r>
          <a:endParaRPr lang="en-US">
            <a:effectLst/>
          </a:endParaRPr>
        </a:p>
        <a:p>
          <a:pPr rtl="0" eaLnBrk="1" latinLnBrk="0" hangingPunct="1"/>
          <a:r>
            <a:rPr lang="en-US" sz="1100">
              <a:solidFill>
                <a:schemeClr val="dk1"/>
              </a:solidFill>
              <a:effectLst/>
              <a:latin typeface="+mn-lt"/>
              <a:ea typeface="+mn-ea"/>
              <a:cs typeface="+mn-cs"/>
            </a:rPr>
            <a:t> Conduct a hypothesis test using a 2.5% level of significance to determine if the bench press mean is </a:t>
          </a:r>
          <a:r>
            <a:rPr lang="en-US" sz="1100" b="1">
              <a:solidFill>
                <a:schemeClr val="dk1"/>
              </a:solidFill>
              <a:effectLst/>
              <a:latin typeface="+mn-lt"/>
              <a:ea typeface="+mn-ea"/>
              <a:cs typeface="+mn-cs"/>
            </a:rPr>
            <a:t>more than 275 pounds</a:t>
          </a:r>
          <a:r>
            <a:rPr lang="en-US" sz="1100">
              <a:solidFill>
                <a:schemeClr val="dk1"/>
              </a:solidFill>
              <a:effectLst/>
              <a:latin typeface="+mn-lt"/>
              <a:ea typeface="+mn-ea"/>
              <a:cs typeface="+mn-cs"/>
            </a:rPr>
            <a:t>.</a:t>
          </a:r>
          <a:endParaRPr lang="en-US">
            <a:effectLst/>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100011</xdr:colOff>
      <xdr:row>0</xdr:row>
      <xdr:rowOff>104775</xdr:rowOff>
    </xdr:from>
    <xdr:to>
      <xdr:col>10</xdr:col>
      <xdr:colOff>295274</xdr:colOff>
      <xdr:row>8</xdr:row>
      <xdr:rowOff>47625</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C870EC2C-5CB0-D600-DC74-8FBB2410D955}"/>
                </a:ext>
              </a:extLst>
            </xdr:cNvPr>
            <xdr:cNvSpPr txBox="1"/>
          </xdr:nvSpPr>
          <xdr:spPr>
            <a:xfrm>
              <a:off x="100011" y="104775"/>
              <a:ext cx="6672263" cy="139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manufacturer of salad dressings uses machines to dispense liquid ingredients into bottles that move along a filling line. The machine that dispenses salad dressings is working properly when 8 ounces are dispensed. Suppose that the average amount dispensed in a particular sample of 35 bottles is 7.91 ounces with a variance of 0.03 ounces squared, </a:t>
              </a:r>
              <a14:m>
                <m:oMath xmlns:m="http://schemas.openxmlformats.org/officeDocument/2006/math">
                  <m:sSup>
                    <m:sSupPr>
                      <m:ctrlPr>
                        <a:rPr lang="en-US" sz="1100" b="0" i="1">
                          <a:solidFill>
                            <a:schemeClr val="dk1"/>
                          </a:solidFill>
                          <a:effectLst/>
                          <a:latin typeface="Cambria Math" panose="02040503050406030204" pitchFamily="18" charset="0"/>
                          <a:ea typeface="+mn-ea"/>
                          <a:cs typeface="+mn-cs"/>
                        </a:rPr>
                      </m:ctrlPr>
                    </m:sSupPr>
                    <m:e>
                      <m:r>
                        <a:rPr lang="en-US" sz="1100" b="0" i="1">
                          <a:solidFill>
                            <a:schemeClr val="dk1"/>
                          </a:solidFill>
                          <a:effectLst/>
                          <a:latin typeface="Cambria Math" panose="02040503050406030204" pitchFamily="18" charset="0"/>
                          <a:ea typeface="+mn-ea"/>
                          <a:cs typeface="+mn-cs"/>
                        </a:rPr>
                        <m:t>𝑠</m:t>
                      </m:r>
                    </m:e>
                    <m:sup>
                      <m:r>
                        <a:rPr lang="en-US" sz="1100" b="0" i="1">
                          <a:solidFill>
                            <a:schemeClr val="dk1"/>
                          </a:solidFill>
                          <a:effectLst/>
                          <a:latin typeface="Cambria Math" panose="02040503050406030204" pitchFamily="18" charset="0"/>
                          <a:ea typeface="+mn-ea"/>
                          <a:cs typeface="+mn-cs"/>
                        </a:rPr>
                        <m:t>2</m:t>
                      </m:r>
                    </m:sup>
                  </m:sSup>
                </m:oMath>
              </a14:m>
              <a:r>
                <a:rPr lang="en-US" sz="1100">
                  <a:solidFill>
                    <a:schemeClr val="dk1"/>
                  </a:solidFill>
                  <a:effectLst/>
                  <a:latin typeface="+mn-lt"/>
                  <a:ea typeface="+mn-ea"/>
                  <a:cs typeface="+mn-cs"/>
                </a:rPr>
                <a:t>. Is there evidence that the machine should be stopped and production wait for repairs? The lost production from a shutdown is potentially so great that management feels that the level of significance in the analysis should be 99%. Again we will follow the steps in our analysis of this problem. Use critical values for your analysis, and then compare this approach to p-values. </a:t>
              </a:r>
              <a:endParaRPr lang="en-US">
                <a:effectLst/>
              </a:endParaRPr>
            </a:p>
            <a:p>
              <a:endParaRPr lang="en-US" sz="1100"/>
            </a:p>
          </xdr:txBody>
        </xdr:sp>
      </mc:Choice>
      <mc:Fallback xmlns="">
        <xdr:sp macro="" textlink="">
          <xdr:nvSpPr>
            <xdr:cNvPr id="2" name="TextBox 1">
              <a:extLst>
                <a:ext uri="{FF2B5EF4-FFF2-40B4-BE49-F238E27FC236}">
                  <a16:creationId xmlns:a16="http://schemas.microsoft.com/office/drawing/2014/main" id="{C870EC2C-5CB0-D600-DC74-8FBB2410D955}"/>
                </a:ext>
              </a:extLst>
            </xdr:cNvPr>
            <xdr:cNvSpPr txBox="1"/>
          </xdr:nvSpPr>
          <xdr:spPr>
            <a:xfrm>
              <a:off x="100011" y="104775"/>
              <a:ext cx="6672263" cy="139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manufacturer of salad dressings uses machines to dispense liquid ingredients into bottles that move along a filling line. The machine that dispenses salad dressings is working properly when 8 ounces are dispensed. Suppose that the average amount dispensed in a particular sample of 35 bottles is 7.91 ounces with a variance of 0.03 ounces squared, </a:t>
              </a:r>
              <a:r>
                <a:rPr lang="en-US" sz="1100" b="0" i="0">
                  <a:solidFill>
                    <a:schemeClr val="dk1"/>
                  </a:solidFill>
                  <a:effectLst/>
                  <a:latin typeface="+mn-lt"/>
                  <a:ea typeface="+mn-ea"/>
                  <a:cs typeface="+mn-cs"/>
                </a:rPr>
                <a:t>𝑠^2</a:t>
              </a:r>
              <a:r>
                <a:rPr lang="en-US" sz="1100">
                  <a:solidFill>
                    <a:schemeClr val="dk1"/>
                  </a:solidFill>
                  <a:effectLst/>
                  <a:latin typeface="+mn-lt"/>
                  <a:ea typeface="+mn-ea"/>
                  <a:cs typeface="+mn-cs"/>
                </a:rPr>
                <a:t>. Is there evidence that the machine should be stopped and production wait for repairs? The lost production from a shutdown is potentially so great that management feels that the level of significance in the analysis should be 99%. Again we will follow the steps in our analysis of this problem. Use critical values for your analysis, and then compare this approach to p-values. </a:t>
              </a:r>
              <a:endParaRPr lang="en-US">
                <a:effectLst/>
              </a:endParaRPr>
            </a:p>
            <a:p>
              <a:endParaRPr lang="en-US" sz="1100"/>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85724</xdr:colOff>
      <xdr:row>0</xdr:row>
      <xdr:rowOff>57150</xdr:rowOff>
    </xdr:from>
    <xdr:to>
      <xdr:col>10</xdr:col>
      <xdr:colOff>152399</xdr:colOff>
      <xdr:row>5</xdr:row>
      <xdr:rowOff>95250</xdr:rowOff>
    </xdr:to>
    <xdr:sp macro="" textlink="">
      <xdr:nvSpPr>
        <xdr:cNvPr id="2" name="TextBox 1">
          <a:extLst>
            <a:ext uri="{FF2B5EF4-FFF2-40B4-BE49-F238E27FC236}">
              <a16:creationId xmlns:a16="http://schemas.microsoft.com/office/drawing/2014/main" id="{52D73300-DE69-18E6-DDC8-5AE0F290BB55}"/>
            </a:ext>
          </a:extLst>
        </xdr:cNvPr>
        <xdr:cNvSpPr txBox="1"/>
      </xdr:nvSpPr>
      <xdr:spPr>
        <a:xfrm>
          <a:off x="85724" y="57150"/>
          <a:ext cx="6543675" cy="942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Statistics students believe that the mean score on the first statistics test is 65. A statistics instructor thinks the mean score is higher than 65. He samples ten statistics students and obtains the scores 65; 65; 70; 67; 66; 63; 63; 68; 72; 71. He performs a hypothesis test using a 5% level of significance. The data are assumed to be from a normal distribution. Use p-values.</a:t>
          </a:r>
          <a:endParaRPr lang="en-US">
            <a:effectLst/>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104775</xdr:colOff>
      <xdr:row>0</xdr:row>
      <xdr:rowOff>85725</xdr:rowOff>
    </xdr:from>
    <xdr:to>
      <xdr:col>10</xdr:col>
      <xdr:colOff>333375</xdr:colOff>
      <xdr:row>8</xdr:row>
      <xdr:rowOff>33338</xdr:rowOff>
    </xdr:to>
    <xdr:sp macro="" textlink="">
      <xdr:nvSpPr>
        <xdr:cNvPr id="2" name="TextBox 1">
          <a:extLst>
            <a:ext uri="{FF2B5EF4-FFF2-40B4-BE49-F238E27FC236}">
              <a16:creationId xmlns:a16="http://schemas.microsoft.com/office/drawing/2014/main" id="{2F415605-AB55-6B8E-7AED-C30592B73B34}"/>
            </a:ext>
          </a:extLst>
        </xdr:cNvPr>
        <xdr:cNvSpPr txBox="1"/>
      </xdr:nvSpPr>
      <xdr:spPr>
        <a:xfrm>
          <a:off x="104775" y="85725"/>
          <a:ext cx="6705600" cy="1395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Joon believes that 50% of first-time brides in the United States are younger than their grooms. She performs a hypothesis test to determine if the percentage is </a:t>
          </a:r>
          <a:r>
            <a:rPr lang="en-US" sz="1100" b="1" i="0">
              <a:solidFill>
                <a:schemeClr val="dk1"/>
              </a:solidFill>
              <a:effectLst/>
              <a:latin typeface="+mn-lt"/>
              <a:ea typeface="+mn-ea"/>
              <a:cs typeface="+mn-cs"/>
            </a:rPr>
            <a:t>the same or different from 50%</a:t>
          </a:r>
          <a:r>
            <a:rPr lang="en-US" sz="1100" b="0" i="0">
              <a:solidFill>
                <a:schemeClr val="dk1"/>
              </a:solidFill>
              <a:effectLst/>
              <a:latin typeface="+mn-lt"/>
              <a:ea typeface="+mn-ea"/>
              <a:cs typeface="+mn-cs"/>
            </a:rPr>
            <a:t>. Joon samples </a:t>
          </a:r>
          <a:r>
            <a:rPr lang="en-US" sz="1100" b="1" i="0">
              <a:solidFill>
                <a:schemeClr val="dk1"/>
              </a:solidFill>
              <a:effectLst/>
              <a:latin typeface="+mn-lt"/>
              <a:ea typeface="+mn-ea"/>
              <a:cs typeface="+mn-cs"/>
            </a:rPr>
            <a:t>100 first-time brides</a:t>
          </a:r>
          <a:r>
            <a:rPr lang="en-US" sz="1100" b="0" i="0">
              <a:solidFill>
                <a:schemeClr val="dk1"/>
              </a:solidFill>
              <a:effectLst/>
              <a:latin typeface="+mn-lt"/>
              <a:ea typeface="+mn-ea"/>
              <a:cs typeface="+mn-cs"/>
            </a:rPr>
            <a:t> and </a:t>
          </a:r>
          <a:r>
            <a:rPr lang="en-US" sz="1100" b="1" i="0">
              <a:solidFill>
                <a:schemeClr val="dk1"/>
              </a:solidFill>
              <a:effectLst/>
              <a:latin typeface="+mn-lt"/>
              <a:ea typeface="+mn-ea"/>
              <a:cs typeface="+mn-cs"/>
            </a:rPr>
            <a:t>53</a:t>
          </a:r>
          <a:r>
            <a:rPr lang="en-US" sz="1100" b="0" i="0">
              <a:solidFill>
                <a:schemeClr val="dk1"/>
              </a:solidFill>
              <a:effectLst/>
              <a:latin typeface="+mn-lt"/>
              <a:ea typeface="+mn-ea"/>
              <a:cs typeface="+mn-cs"/>
            </a:rPr>
            <a:t> reply that they are younger than their grooms. For the hypothesis test, she uses a 1% level of significance. </a:t>
          </a:r>
          <a:r>
            <a:rPr lang="en-US" sz="1100">
              <a:solidFill>
                <a:schemeClr val="dk1"/>
              </a:solidFill>
              <a:effectLst/>
              <a:latin typeface="+mn-lt"/>
              <a:ea typeface="+mn-ea"/>
              <a:cs typeface="+mn-cs"/>
            </a:rPr>
            <a:t>Compare the p-value versus critical value approach. Compare</a:t>
          </a:r>
          <a:r>
            <a:rPr lang="en-US" sz="1100" baseline="0">
              <a:solidFill>
                <a:schemeClr val="dk1"/>
              </a:solidFill>
              <a:effectLst/>
              <a:latin typeface="+mn-lt"/>
              <a:ea typeface="+mn-ea"/>
              <a:cs typeface="+mn-cs"/>
            </a:rPr>
            <a:t> the p-value versus critical value approach.</a:t>
          </a:r>
          <a:endParaRPr lang="en-US">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80963</xdr:colOff>
      <xdr:row>0</xdr:row>
      <xdr:rowOff>104775</xdr:rowOff>
    </xdr:from>
    <xdr:to>
      <xdr:col>12</xdr:col>
      <xdr:colOff>395288</xdr:colOff>
      <xdr:row>7</xdr:row>
      <xdr:rowOff>138113</xdr:rowOff>
    </xdr:to>
    <xdr:sp macro="" textlink="">
      <xdr:nvSpPr>
        <xdr:cNvPr id="2" name="TextBox 1">
          <a:extLst>
            <a:ext uri="{FF2B5EF4-FFF2-40B4-BE49-F238E27FC236}">
              <a16:creationId xmlns:a16="http://schemas.microsoft.com/office/drawing/2014/main" id="{4D4D25A7-DF90-8D3D-A373-A21DB62821C9}"/>
            </a:ext>
          </a:extLst>
        </xdr:cNvPr>
        <xdr:cNvSpPr txBox="1"/>
      </xdr:nvSpPr>
      <xdr:spPr>
        <a:xfrm>
          <a:off x="80963" y="104775"/>
          <a:ext cx="8086725" cy="13001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Statistical data indicates that in a certain country there are approximately 268,608,618 residents aged 12 and older. For a certain period of time, statistical data also indicates that the percentage of residents with blood type AB negative (AB-) is 207,754 individuals. This translates into a percentage of 0.078% with this rather rare blood type. In a certain province of the country, there were 11 people with blood type AB- out of the population of 37,937. Conduct an appropriate hypothesis test to determine if there is a statistically significant difference between the percentage of residents in the entire country with blood type AB- versus the percentage in the local province. Use a significance level of 0.01. Use p-values.</a:t>
          </a:r>
          <a:r>
            <a:rPr lang="en-US" sz="1100" baseline="0">
              <a:solidFill>
                <a:schemeClr val="dk1"/>
              </a:solidFill>
              <a:effectLst/>
              <a:latin typeface="+mn-lt"/>
              <a:ea typeface="+mn-ea"/>
              <a:cs typeface="+mn-cs"/>
            </a:rPr>
            <a:t> </a:t>
          </a:r>
          <a:endParaRPr lang="en-US">
            <a:effectLst/>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4D47E-C2A8-44AB-9963-723FA0F3D07B}">
  <sheetPr>
    <tabColor theme="5" tint="0.79998168889431442"/>
  </sheetPr>
  <dimension ref="A8:N15"/>
  <sheetViews>
    <sheetView tabSelected="1" workbookViewId="0">
      <selection activeCell="F11" sqref="F11"/>
    </sheetView>
  </sheetViews>
  <sheetFormatPr defaultRowHeight="14.25" x14ac:dyDescent="0.45"/>
  <cols>
    <col min="6" max="6" width="16.9296875" customWidth="1"/>
    <col min="8" max="8" width="17.86328125" customWidth="1"/>
  </cols>
  <sheetData>
    <row r="8" spans="1:14" x14ac:dyDescent="0.45">
      <c r="A8" s="1" t="s">
        <v>0</v>
      </c>
      <c r="B8" s="1"/>
      <c r="E8" s="2" t="s">
        <v>3</v>
      </c>
      <c r="F8" s="2"/>
    </row>
    <row r="9" spans="1:14" x14ac:dyDescent="0.45">
      <c r="A9" s="1" t="s">
        <v>1</v>
      </c>
      <c r="B9" s="1">
        <v>15</v>
      </c>
      <c r="E9" s="2" t="s">
        <v>1</v>
      </c>
      <c r="F9" s="2">
        <v>15</v>
      </c>
    </row>
    <row r="10" spans="1:14" x14ac:dyDescent="0.45">
      <c r="A10" s="1" t="s">
        <v>2</v>
      </c>
      <c r="B10" s="1">
        <v>0.5</v>
      </c>
      <c r="E10" s="2" t="s">
        <v>2</v>
      </c>
      <c r="F10" s="2">
        <f>B10/SQRT(B11)</f>
        <v>0.15811388300841897</v>
      </c>
    </row>
    <row r="11" spans="1:14" x14ac:dyDescent="0.45">
      <c r="A11" s="1" t="s">
        <v>4</v>
      </c>
      <c r="B11" s="1">
        <v>10</v>
      </c>
      <c r="E11" s="2" t="s">
        <v>22</v>
      </c>
      <c r="F11" s="2">
        <f>(B12-B9)/(F10)</f>
        <v>12.649110640673516</v>
      </c>
    </row>
    <row r="12" spans="1:14" x14ac:dyDescent="0.45">
      <c r="A12" s="1" t="s">
        <v>31</v>
      </c>
      <c r="B12" s="1">
        <v>17</v>
      </c>
    </row>
    <row r="13" spans="1:14" x14ac:dyDescent="0.45">
      <c r="A13" s="2" t="s">
        <v>30</v>
      </c>
      <c r="B13" s="2"/>
      <c r="C13" s="2"/>
      <c r="D13" s="2"/>
      <c r="E13" s="2"/>
      <c r="F13" s="2"/>
      <c r="G13" s="2"/>
      <c r="H13" s="2"/>
      <c r="I13" s="2"/>
      <c r="J13" s="2"/>
      <c r="K13" s="2"/>
      <c r="L13" s="2"/>
      <c r="M13" s="2"/>
      <c r="N13" s="2"/>
    </row>
    <row r="14" spans="1:14" x14ac:dyDescent="0.45">
      <c r="A14" s="2" t="s">
        <v>5</v>
      </c>
      <c r="B14" s="2"/>
      <c r="C14" s="2"/>
      <c r="D14" s="2"/>
      <c r="E14" s="2"/>
      <c r="F14" s="3" t="s">
        <v>6</v>
      </c>
      <c r="G14" s="3">
        <f>1-_xlfn.NORM.DIST(17,F9,F10,TRUE)</f>
        <v>0</v>
      </c>
      <c r="H14" s="4" t="s">
        <v>24</v>
      </c>
      <c r="I14" s="2"/>
      <c r="J14" s="2"/>
      <c r="K14" s="2"/>
      <c r="L14" s="2"/>
      <c r="M14" s="2"/>
      <c r="N14" s="2"/>
    </row>
    <row r="15" spans="1:14" x14ac:dyDescent="0.45">
      <c r="F15" s="3" t="s">
        <v>23</v>
      </c>
      <c r="G15" s="3">
        <f>1-_xlfn.NORM.S.DIST(F11,TRUE)</f>
        <v>0</v>
      </c>
      <c r="H15" s="2" t="s">
        <v>25</v>
      </c>
      <c r="I15" s="2"/>
      <c r="J15" s="2"/>
      <c r="K15" s="2"/>
      <c r="L15" s="2"/>
      <c r="M15" s="2"/>
      <c r="N15"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B9D4A-2958-448F-9D5E-78857BAABDE3}">
  <sheetPr>
    <tabColor theme="5" tint="0.79998168889431442"/>
  </sheetPr>
  <dimension ref="A11:N23"/>
  <sheetViews>
    <sheetView workbookViewId="0">
      <selection activeCell="F16" sqref="F16"/>
    </sheetView>
  </sheetViews>
  <sheetFormatPr defaultRowHeight="14.25" x14ac:dyDescent="0.45"/>
  <cols>
    <col min="2" max="2" width="13.46484375" customWidth="1"/>
    <col min="6" max="6" width="16.19921875" customWidth="1"/>
    <col min="14" max="14" width="12.265625" customWidth="1"/>
  </cols>
  <sheetData>
    <row r="11" spans="1:14" x14ac:dyDescent="0.45">
      <c r="A11" t="s">
        <v>7</v>
      </c>
      <c r="I11" t="s">
        <v>8</v>
      </c>
    </row>
    <row r="12" spans="1:14" x14ac:dyDescent="0.45">
      <c r="A12" s="1" t="s">
        <v>0</v>
      </c>
      <c r="B12" s="1"/>
      <c r="E12" s="2" t="s">
        <v>3</v>
      </c>
      <c r="F12" s="2"/>
      <c r="I12" s="1" t="s">
        <v>0</v>
      </c>
      <c r="J12" s="1"/>
      <c r="M12" s="2" t="s">
        <v>3</v>
      </c>
      <c r="N12" s="2"/>
    </row>
    <row r="13" spans="1:14" x14ac:dyDescent="0.45">
      <c r="A13" s="1" t="s">
        <v>1</v>
      </c>
      <c r="B13" s="1">
        <v>16.43</v>
      </c>
      <c r="E13" s="2" t="s">
        <v>1</v>
      </c>
      <c r="F13" s="2">
        <f>B13</f>
        <v>16.43</v>
      </c>
      <c r="I13" s="1" t="s">
        <v>1</v>
      </c>
      <c r="J13" s="1">
        <v>16.43</v>
      </c>
      <c r="M13" s="2" t="s">
        <v>1</v>
      </c>
      <c r="N13" s="2">
        <f>J13</f>
        <v>16.43</v>
      </c>
    </row>
    <row r="14" spans="1:14" x14ac:dyDescent="0.45">
      <c r="A14" s="1" t="s">
        <v>2</v>
      </c>
      <c r="B14" s="1">
        <v>0.8</v>
      </c>
      <c r="E14" s="2" t="s">
        <v>2</v>
      </c>
      <c r="F14" s="2">
        <f>B14/SQRT(15)</f>
        <v>0.2065591117977289</v>
      </c>
      <c r="I14" s="1" t="s">
        <v>2</v>
      </c>
      <c r="J14" s="1">
        <v>0.8</v>
      </c>
      <c r="M14" s="2" t="s">
        <v>2</v>
      </c>
      <c r="N14" s="2">
        <f>J14/SQRT(15)</f>
        <v>0.2065591117977289</v>
      </c>
    </row>
    <row r="15" spans="1:14" x14ac:dyDescent="0.45">
      <c r="A15" s="1" t="s">
        <v>4</v>
      </c>
      <c r="B15" s="1">
        <v>15</v>
      </c>
      <c r="E15" s="2" t="s">
        <v>22</v>
      </c>
      <c r="F15" s="2">
        <f>(B16-B13)/F14</f>
        <v>-2.0817285485864852</v>
      </c>
      <c r="I15" s="1" t="s">
        <v>4</v>
      </c>
      <c r="J15" s="1">
        <v>15</v>
      </c>
    </row>
    <row r="16" spans="1:14" x14ac:dyDescent="0.45">
      <c r="A16" s="1" t="s">
        <v>31</v>
      </c>
      <c r="B16" s="1">
        <v>16</v>
      </c>
    </row>
    <row r="17" spans="1:13" x14ac:dyDescent="0.45">
      <c r="A17" t="s">
        <v>9</v>
      </c>
      <c r="B17" t="s">
        <v>10</v>
      </c>
      <c r="C17">
        <f>_xlfn.NORM.DIST(16,F13,F14,TRUE)</f>
        <v>1.8683635713606015E-2</v>
      </c>
      <c r="D17" t="s">
        <v>26</v>
      </c>
    </row>
    <row r="18" spans="1:13" x14ac:dyDescent="0.45">
      <c r="B18" t="s">
        <v>27</v>
      </c>
      <c r="C18">
        <f>_xlfn.NORM.S.DIST(F15,TRUE)</f>
        <v>1.8683635713606015E-2</v>
      </c>
      <c r="D18" t="s">
        <v>28</v>
      </c>
    </row>
    <row r="19" spans="1:13" x14ac:dyDescent="0.45">
      <c r="C19" t="s">
        <v>29</v>
      </c>
    </row>
    <row r="20" spans="1:13" x14ac:dyDescent="0.45">
      <c r="I20" t="s">
        <v>11</v>
      </c>
      <c r="L20">
        <f>(16-N13)/N14</f>
        <v>-2.0817285485864852</v>
      </c>
      <c r="M20" t="s">
        <v>12</v>
      </c>
    </row>
    <row r="21" spans="1:13" x14ac:dyDescent="0.45">
      <c r="I21" t="s">
        <v>13</v>
      </c>
      <c r="L21">
        <f>_xlfn.NORM.S.INV(0.05)</f>
        <v>-1.6448536269514726</v>
      </c>
    </row>
    <row r="22" spans="1:13" x14ac:dyDescent="0.45">
      <c r="I22" t="s">
        <v>14</v>
      </c>
      <c r="L22" t="s">
        <v>15</v>
      </c>
    </row>
    <row r="23" spans="1:13" x14ac:dyDescent="0.45">
      <c r="I23" t="s">
        <v>16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3D94D-74C6-4C78-95BE-F2F55191A87E}">
  <sheetPr>
    <tabColor theme="5" tint="0.79998168889431442"/>
  </sheetPr>
  <dimension ref="A11:F28"/>
  <sheetViews>
    <sheetView workbookViewId="0">
      <selection activeCell="C28" sqref="C28"/>
    </sheetView>
  </sheetViews>
  <sheetFormatPr defaultRowHeight="14.25" x14ac:dyDescent="0.45"/>
  <cols>
    <col min="1" max="1" width="12.59765625" customWidth="1"/>
    <col min="6" max="6" width="26.06640625" customWidth="1"/>
  </cols>
  <sheetData>
    <row r="11" spans="1:6" x14ac:dyDescent="0.45">
      <c r="A11" t="s">
        <v>0</v>
      </c>
    </row>
    <row r="12" spans="1:6" x14ac:dyDescent="0.45">
      <c r="A12" s="1" t="s">
        <v>0</v>
      </c>
      <c r="B12" s="1"/>
      <c r="E12" s="2" t="s">
        <v>17</v>
      </c>
      <c r="F12" s="2"/>
    </row>
    <row r="13" spans="1:6" x14ac:dyDescent="0.45">
      <c r="A13" s="1" t="s">
        <v>1</v>
      </c>
      <c r="B13" s="1">
        <v>100</v>
      </c>
      <c r="E13" s="2" t="s">
        <v>1</v>
      </c>
      <c r="F13" s="2">
        <f>B13</f>
        <v>100</v>
      </c>
    </row>
    <row r="14" spans="1:6" x14ac:dyDescent="0.45">
      <c r="A14" s="1" t="s">
        <v>2</v>
      </c>
      <c r="B14" s="1">
        <v>12</v>
      </c>
      <c r="E14" s="2" t="s">
        <v>2</v>
      </c>
      <c r="F14" s="2">
        <f>B14/SQRT(B15)</f>
        <v>3</v>
      </c>
    </row>
    <row r="15" spans="1:6" x14ac:dyDescent="0.45">
      <c r="A15" s="1" t="s">
        <v>4</v>
      </c>
      <c r="B15" s="1">
        <v>16</v>
      </c>
      <c r="E15" s="2" t="s">
        <v>20</v>
      </c>
      <c r="F15" s="2">
        <f>B15-1</f>
        <v>15</v>
      </c>
    </row>
    <row r="16" spans="1:6" x14ac:dyDescent="0.45">
      <c r="A16" s="1" t="s">
        <v>31</v>
      </c>
      <c r="B16" s="1">
        <v>108</v>
      </c>
    </row>
    <row r="17" spans="1:3" x14ac:dyDescent="0.45">
      <c r="A17" t="s">
        <v>33</v>
      </c>
    </row>
    <row r="22" spans="1:3" x14ac:dyDescent="0.45">
      <c r="A22" t="s">
        <v>18</v>
      </c>
      <c r="B22">
        <f>(B16-B13)/F14</f>
        <v>2.6666666666666665</v>
      </c>
    </row>
    <row r="23" spans="1:3" x14ac:dyDescent="0.45">
      <c r="A23" t="s">
        <v>19</v>
      </c>
      <c r="B23">
        <f>-_xlfn.T.INV(0.05,15)</f>
        <v>1.7530503556925723</v>
      </c>
      <c r="C23" t="s">
        <v>21</v>
      </c>
    </row>
    <row r="26" spans="1:3" x14ac:dyDescent="0.45">
      <c r="A26" t="s">
        <v>32</v>
      </c>
    </row>
    <row r="27" spans="1:3" x14ac:dyDescent="0.45">
      <c r="A27" t="s">
        <v>18</v>
      </c>
      <c r="B27">
        <f>B22</f>
        <v>2.6666666666666665</v>
      </c>
    </row>
    <row r="28" spans="1:3" x14ac:dyDescent="0.45">
      <c r="A28" t="s">
        <v>9</v>
      </c>
      <c r="B28">
        <f>1-_xlfn.T.DIST(B27,F15,TRUE)</f>
        <v>8.7975765340818635E-3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3AFCC-FDE5-4587-B6D3-8B0B103B7C3D}">
  <dimension ref="A1"/>
  <sheetViews>
    <sheetView workbookViewId="0">
      <selection activeCell="A10" sqref="A10"/>
    </sheetView>
  </sheetViews>
  <sheetFormatPr defaultRowHeight="14.25" x14ac:dyDescent="0.4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007F-6B9B-4CF9-9690-69984CCE7092}">
  <dimension ref="A1"/>
  <sheetViews>
    <sheetView workbookViewId="0">
      <selection activeCell="G26" sqref="G26"/>
    </sheetView>
  </sheetViews>
  <sheetFormatPr defaultRowHeight="14.25" x14ac:dyDescent="0.4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08CF3-0927-4FD2-847C-4907B8B19E1C}">
  <dimension ref="A1"/>
  <sheetViews>
    <sheetView workbookViewId="0">
      <selection activeCell="J23" sqref="J23"/>
    </sheetView>
  </sheetViews>
  <sheetFormatPr defaultRowHeight="14.25" x14ac:dyDescent="0.4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D293-FCE2-4DC6-B140-B502B32DEFBE}">
  <dimension ref="A1"/>
  <sheetViews>
    <sheetView workbookViewId="0">
      <selection activeCell="E15" sqref="E15"/>
    </sheetView>
  </sheetViews>
  <sheetFormatPr defaultRowHeight="14.25" x14ac:dyDescent="0.4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BB39-1F2C-4EA8-9F42-D88CBB04E5B0}">
  <dimension ref="A1"/>
  <sheetViews>
    <sheetView workbookViewId="0">
      <selection activeCell="F19" sqref="F19"/>
    </sheetView>
  </sheetViews>
  <sheetFormatPr defaultRowHeight="14.25" x14ac:dyDescent="0.4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Bread</vt:lpstr>
      <vt:lpstr>Swimmer</vt:lpstr>
      <vt:lpstr>Jasmine's Sales</vt:lpstr>
      <vt:lpstr>Football</vt:lpstr>
      <vt:lpstr>Salad Dressing Machine</vt:lpstr>
      <vt:lpstr>Stats Students</vt:lpstr>
      <vt:lpstr>Brides v Grooms</vt:lpstr>
      <vt:lpstr>Blood 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 Hill</cp:lastModifiedBy>
  <dcterms:created xsi:type="dcterms:W3CDTF">2025-06-04T17:50:42Z</dcterms:created>
  <dcterms:modified xsi:type="dcterms:W3CDTF">2025-06-17T21:41:45Z</dcterms:modified>
</cp:coreProperties>
</file>